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Лист1!$B$26:$B$34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Лист1!$D$26</definedName>
    <definedName name="solver_lhs10" localSheetId="0" hidden="1">Лист1!$B$30</definedName>
    <definedName name="solver_lhs11" localSheetId="0" hidden="1">Лист1!$B$27</definedName>
    <definedName name="solver_lhs12" localSheetId="0" hidden="1">Лист1!$B$27</definedName>
    <definedName name="solver_lhs13" localSheetId="0" hidden="1">Лист1!$B$28</definedName>
    <definedName name="solver_lhs14" localSheetId="0" hidden="1">Лист1!$B$31</definedName>
    <definedName name="solver_lhs15" localSheetId="0" hidden="1">Лист1!$B$34</definedName>
    <definedName name="solver_lhs16" localSheetId="0" hidden="1">Лист1!$B$26:$B$34</definedName>
    <definedName name="solver_lhs17" localSheetId="0" hidden="1">Лист1!$D$33</definedName>
    <definedName name="solver_lhs18" localSheetId="0" hidden="1">Лист1!$E$9</definedName>
    <definedName name="solver_lhs2" localSheetId="0" hidden="1">Лист1!$D$27</definedName>
    <definedName name="solver_lhs3" localSheetId="0" hidden="1">Лист1!$D$28</definedName>
    <definedName name="solver_lhs4" localSheetId="0" hidden="1">Лист1!$D$29</definedName>
    <definedName name="solver_lhs5" localSheetId="0" hidden="1">Лист1!$D$30</definedName>
    <definedName name="solver_lhs6" localSheetId="0" hidden="1">Лист1!$D$31</definedName>
    <definedName name="solver_lhs7" localSheetId="0" hidden="1">Лист1!$D$32</definedName>
    <definedName name="solver_lhs8" localSheetId="0" hidden="1">Лист1!$D$26:$D$33</definedName>
    <definedName name="solver_lhs9" localSheetId="0" hidden="1">Лист1!$B$26</definedName>
    <definedName name="solver_lin" localSheetId="0" hidden="1">1</definedName>
    <definedName name="solver_neg" localSheetId="0" hidden="1">1</definedName>
    <definedName name="solver_num" localSheetId="0" hidden="1">18</definedName>
    <definedName name="solver_nwt" localSheetId="0" hidden="1">1</definedName>
    <definedName name="solver_opt" localSheetId="0" hidden="1">Лист1!$B$35</definedName>
    <definedName name="solver_pre" localSheetId="0" hidden="1">0.000001</definedName>
    <definedName name="solver_rel1" localSheetId="0" hidden="1">3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13" localSheetId="0" hidden="1">1</definedName>
    <definedName name="solver_rel14" localSheetId="0" hidden="1">3</definedName>
    <definedName name="solver_rel15" localSheetId="0" hidden="1">1</definedName>
    <definedName name="solver_rel16" localSheetId="0" hidden="1">3</definedName>
    <definedName name="solver_rel17" localSheetId="0" hidden="1">3</definedName>
    <definedName name="solver_rel18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Лист1!$E$2</definedName>
    <definedName name="solver_rhs10" localSheetId="0" hidden="1">Лист1!$L$6</definedName>
    <definedName name="solver_rhs11" localSheetId="0" hidden="1">30</definedName>
    <definedName name="solver_rhs12" localSheetId="0" hidden="1">20</definedName>
    <definedName name="solver_rhs13" localSheetId="0" hidden="1">Лист1!$L$5</definedName>
    <definedName name="solver_rhs14" localSheetId="0" hidden="1">Лист1!$L$15</definedName>
    <definedName name="solver_rhs15" localSheetId="0" hidden="1">Лист1!$L$16</definedName>
    <definedName name="solver_rhs16" localSheetId="0" hidden="1">0</definedName>
    <definedName name="solver_rhs17" localSheetId="0" hidden="1">Лист1!$E$9</definedName>
    <definedName name="solver_rhs18" localSheetId="0" hidden="1">Лист1!$D$33</definedName>
    <definedName name="solver_rhs2" localSheetId="0" hidden="1">Лист1!$E$3</definedName>
    <definedName name="solver_rhs3" localSheetId="0" hidden="1">Лист1!$E$4</definedName>
    <definedName name="solver_rhs4" localSheetId="0" hidden="1">Лист1!$E$5</definedName>
    <definedName name="solver_rhs5" localSheetId="0" hidden="1">Лист1!$E$6</definedName>
    <definedName name="solver_rhs6" localSheetId="0" hidden="1">Лист1!$E$7</definedName>
    <definedName name="solver_rhs7" localSheetId="0" hidden="1">Лист1!$E$8</definedName>
    <definedName name="solver_rhs8" localSheetId="0" hidden="1">0</definedName>
    <definedName name="solver_rhs9" localSheetId="0" hidden="1">Лист1!$L$6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D26" i="1"/>
  <c r="K17"/>
  <c r="K6"/>
  <c r="K14"/>
  <c r="K16"/>
  <c r="D33"/>
  <c r="D32"/>
  <c r="K13" s="1"/>
  <c r="D31"/>
  <c r="K12" s="1"/>
  <c r="D30"/>
  <c r="K11" s="1"/>
  <c r="D29"/>
  <c r="K10" s="1"/>
  <c r="D28"/>
  <c r="K9" s="1"/>
  <c r="D27"/>
  <c r="K8" s="1"/>
  <c r="K7"/>
  <c r="B35"/>
  <c r="K5"/>
  <c r="K4"/>
  <c r="K3"/>
  <c r="K15"/>
</calcChain>
</file>

<file path=xl/sharedStrings.xml><?xml version="1.0" encoding="utf-8"?>
<sst xmlns="http://schemas.openxmlformats.org/spreadsheetml/2006/main" count="68" uniqueCount="31">
  <si>
    <t>Продовольствие</t>
  </si>
  <si>
    <t>Цена за кг, руб.</t>
  </si>
  <si>
    <t>Говядина</t>
  </si>
  <si>
    <t>Масло</t>
  </si>
  <si>
    <t>Хлеб</t>
  </si>
  <si>
    <t>Морковь</t>
  </si>
  <si>
    <t>Рыба</t>
  </si>
  <si>
    <t>Яйца</t>
  </si>
  <si>
    <t>Молоко</t>
  </si>
  <si>
    <t>Сыр</t>
  </si>
  <si>
    <t>Картофель</t>
  </si>
  <si>
    <t>Количество</t>
  </si>
  <si>
    <t>Единицы</t>
  </si>
  <si>
    <t>Калории</t>
  </si>
  <si>
    <t>ккал</t>
  </si>
  <si>
    <t>Белки</t>
  </si>
  <si>
    <t>г</t>
  </si>
  <si>
    <t>Железо</t>
  </si>
  <si>
    <t>мг</t>
  </si>
  <si>
    <t>Кальций</t>
  </si>
  <si>
    <t>A</t>
  </si>
  <si>
    <t>B1</t>
  </si>
  <si>
    <t>B2</t>
  </si>
  <si>
    <t>PP</t>
  </si>
  <si>
    <t>А</t>
  </si>
  <si>
    <t>В1</t>
  </si>
  <si>
    <t>В2</t>
  </si>
  <si>
    <t>РР</t>
  </si>
  <si>
    <t>Ограничения:</t>
  </si>
  <si>
    <t>Итог</t>
  </si>
  <si>
    <t>Масса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</si>
</sst>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2" fontId="2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/>
    <xf numFmtId="2" fontId="5" fillId="0" borderId="2" xfId="0" applyNumberFormat="1" applyFont="1" applyBorder="1"/>
    <xf numFmtId="2" fontId="5" fillId="0" borderId="0" xfId="0" applyNumberFormat="1" applyFont="1"/>
    <xf numFmtId="2" fontId="5" fillId="0" borderId="4" xfId="0" applyNumberFormat="1" applyFont="1" applyBorder="1"/>
    <xf numFmtId="2" fontId="5" fillId="0" borderId="3" xfId="0" applyNumberFormat="1" applyFont="1" applyBorder="1"/>
    <xf numFmtId="2" fontId="5" fillId="0" borderId="1" xfId="0" applyNumberFormat="1" applyFont="1" applyBorder="1"/>
    <xf numFmtId="2" fontId="3" fillId="0" borderId="1" xfId="0" applyNumberFormat="1" applyFont="1" applyBorder="1" applyAlignment="1">
      <alignment vertical="top" wrapText="1"/>
    </xf>
    <xf numFmtId="2" fontId="4" fillId="0" borderId="2" xfId="0" applyNumberFormat="1" applyFont="1" applyBorder="1"/>
    <xf numFmtId="2" fontId="3" fillId="0" borderId="1" xfId="0" applyNumberFormat="1" applyFont="1" applyBorder="1"/>
    <xf numFmtId="2" fontId="3" fillId="0" borderId="2" xfId="0" applyNumberFormat="1" applyFont="1" applyFill="1" applyBorder="1" applyAlignment="1">
      <alignment vertical="top" wrapText="1"/>
    </xf>
    <xf numFmtId="2" fontId="1" fillId="0" borderId="0" xfId="0" applyNumberFormat="1" applyFon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7" workbookViewId="0">
      <selection activeCell="D27" sqref="D27"/>
    </sheetView>
  </sheetViews>
  <sheetFormatPr defaultRowHeight="15"/>
  <cols>
    <col min="1" max="1" width="21.7109375" customWidth="1"/>
    <col min="2" max="2" width="20.7109375" customWidth="1"/>
    <col min="3" max="3" width="14.42578125" customWidth="1"/>
    <col min="4" max="4" width="15.42578125" customWidth="1"/>
    <col min="5" max="5" width="17" customWidth="1"/>
    <col min="6" max="6" width="13.5703125" customWidth="1"/>
    <col min="8" max="8" width="10.85546875" customWidth="1"/>
    <col min="11" max="11" width="18" customWidth="1"/>
  </cols>
  <sheetData>
    <row r="1" spans="1:12" ht="19.5" thickBot="1">
      <c r="A1" s="11" t="s">
        <v>0</v>
      </c>
      <c r="B1" s="11" t="s">
        <v>1</v>
      </c>
      <c r="C1" s="10"/>
      <c r="D1" s="9"/>
      <c r="E1" s="9" t="s">
        <v>11</v>
      </c>
      <c r="F1" s="9" t="s">
        <v>12</v>
      </c>
      <c r="G1" s="5"/>
      <c r="H1" s="5"/>
      <c r="I1" s="5"/>
      <c r="J1" s="5"/>
      <c r="K1" s="1"/>
      <c r="L1" s="1"/>
    </row>
    <row r="2" spans="1:12" ht="19.5" thickBot="1">
      <c r="A2" s="9" t="s">
        <v>2</v>
      </c>
      <c r="B2" s="2">
        <v>100</v>
      </c>
      <c r="C2" s="4"/>
      <c r="D2" s="9" t="s">
        <v>13</v>
      </c>
      <c r="E2" s="2">
        <v>2000</v>
      </c>
      <c r="F2" s="2" t="s">
        <v>14</v>
      </c>
      <c r="G2" s="5"/>
      <c r="H2" s="5"/>
      <c r="I2" s="5"/>
      <c r="J2" s="5"/>
      <c r="K2" t="s">
        <v>28</v>
      </c>
      <c r="L2" s="1"/>
    </row>
    <row r="3" spans="1:12" ht="19.5" thickBot="1">
      <c r="A3" s="9" t="s">
        <v>3</v>
      </c>
      <c r="B3" s="2">
        <v>70</v>
      </c>
      <c r="C3" s="4"/>
      <c r="D3" s="9" t="s">
        <v>15</v>
      </c>
      <c r="E3" s="2">
        <v>70</v>
      </c>
      <c r="F3" s="2" t="s">
        <v>16</v>
      </c>
      <c r="G3" s="5"/>
      <c r="H3" s="5"/>
      <c r="I3" s="5"/>
      <c r="J3" s="5"/>
      <c r="K3" s="1" t="b">
        <f>B27&gt;=20</f>
        <v>1</v>
      </c>
      <c r="L3" s="1">
        <v>20</v>
      </c>
    </row>
    <row r="4" spans="1:12" ht="19.5" thickBot="1">
      <c r="A4" s="9" t="s">
        <v>4</v>
      </c>
      <c r="B4" s="2">
        <v>10</v>
      </c>
      <c r="C4" s="4"/>
      <c r="D4" s="9" t="s">
        <v>17</v>
      </c>
      <c r="E4" s="2">
        <v>10</v>
      </c>
      <c r="F4" s="2" t="s">
        <v>18</v>
      </c>
      <c r="G4" s="5"/>
      <c r="H4" s="5"/>
      <c r="I4" s="5"/>
      <c r="J4" s="5"/>
      <c r="K4" s="1" t="b">
        <f>B27&lt;=30</f>
        <v>1</v>
      </c>
      <c r="L4" s="1">
        <v>30</v>
      </c>
    </row>
    <row r="5" spans="1:12" ht="19.5" thickBot="1">
      <c r="A5" s="9" t="s">
        <v>5</v>
      </c>
      <c r="B5" s="2">
        <v>30</v>
      </c>
      <c r="C5" s="4"/>
      <c r="D5" s="9" t="s">
        <v>19</v>
      </c>
      <c r="E5" s="2">
        <v>800</v>
      </c>
      <c r="F5" s="2" t="s">
        <v>18</v>
      </c>
      <c r="G5" s="5"/>
      <c r="H5" s="5"/>
      <c r="I5" s="5"/>
      <c r="J5" s="5"/>
      <c r="K5" s="13" t="b">
        <f>B28&lt;=400</f>
        <v>1</v>
      </c>
      <c r="L5" s="1">
        <v>400</v>
      </c>
    </row>
    <row r="6" spans="1:12" ht="19.5" thickBot="1">
      <c r="A6" s="9" t="s">
        <v>6</v>
      </c>
      <c r="B6" s="2">
        <v>95</v>
      </c>
      <c r="C6" s="4"/>
      <c r="D6" s="9" t="s">
        <v>20</v>
      </c>
      <c r="E6" s="2">
        <v>1.5</v>
      </c>
      <c r="F6" s="2" t="s">
        <v>18</v>
      </c>
      <c r="G6" s="5"/>
      <c r="H6" s="5"/>
      <c r="I6" s="5"/>
      <c r="J6" s="5"/>
      <c r="K6" s="1" t="b">
        <f>B26&gt;=50</f>
        <v>1</v>
      </c>
      <c r="L6" s="1">
        <v>50</v>
      </c>
    </row>
    <row r="7" spans="1:12" ht="19.5" thickBot="1">
      <c r="A7" s="9" t="s">
        <v>7</v>
      </c>
      <c r="B7" s="2">
        <v>105</v>
      </c>
      <c r="C7" s="4"/>
      <c r="D7" s="9" t="s">
        <v>21</v>
      </c>
      <c r="E7" s="2">
        <v>1</v>
      </c>
      <c r="F7" s="2" t="s">
        <v>18</v>
      </c>
      <c r="G7" s="5"/>
      <c r="H7" s="5"/>
      <c r="I7" s="5"/>
      <c r="J7" s="5"/>
      <c r="K7" s="1" t="b">
        <f>E2&lt;=D26</f>
        <v>1</v>
      </c>
      <c r="L7" s="1"/>
    </row>
    <row r="8" spans="1:12" ht="19.5" thickBot="1">
      <c r="A8" s="9" t="s">
        <v>8</v>
      </c>
      <c r="B8" s="2">
        <v>20</v>
      </c>
      <c r="C8" s="4"/>
      <c r="D8" s="9" t="s">
        <v>22</v>
      </c>
      <c r="E8" s="2">
        <v>1.5</v>
      </c>
      <c r="F8" s="2" t="s">
        <v>18</v>
      </c>
      <c r="G8" s="5"/>
      <c r="H8" s="5"/>
      <c r="I8" s="5"/>
      <c r="J8" s="5"/>
      <c r="K8" s="1" t="b">
        <f>E3&lt;=D27</f>
        <v>1</v>
      </c>
      <c r="L8" s="1"/>
    </row>
    <row r="9" spans="1:12" ht="19.5" thickBot="1">
      <c r="A9" s="9" t="s">
        <v>9</v>
      </c>
      <c r="B9" s="2">
        <v>100</v>
      </c>
      <c r="C9" s="4"/>
      <c r="D9" s="9" t="s">
        <v>23</v>
      </c>
      <c r="E9" s="2">
        <v>8</v>
      </c>
      <c r="F9" s="2" t="s">
        <v>18</v>
      </c>
      <c r="G9" s="5"/>
      <c r="H9" s="5"/>
      <c r="I9" s="5"/>
      <c r="J9" s="5"/>
      <c r="K9" s="1" t="b">
        <f>E4&lt;=D28</f>
        <v>1</v>
      </c>
      <c r="L9" s="1"/>
    </row>
    <row r="10" spans="1:12" ht="19.5" thickBot="1">
      <c r="A10" s="9" t="s">
        <v>10</v>
      </c>
      <c r="B10" s="2">
        <v>20</v>
      </c>
      <c r="C10" s="6"/>
      <c r="D10" s="7"/>
      <c r="E10" s="7"/>
      <c r="F10" s="7"/>
      <c r="G10" s="5"/>
      <c r="H10" s="5"/>
      <c r="I10" s="5"/>
      <c r="J10" s="5"/>
      <c r="K10" s="1" t="b">
        <f>E5&lt;=D29</f>
        <v>1</v>
      </c>
      <c r="L10" s="1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1" t="b">
        <f>E6&lt;=D30</f>
        <v>1</v>
      </c>
      <c r="L11" s="1"/>
    </row>
    <row r="12" spans="1:12" ht="15.7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1" t="b">
        <f>E7&lt;=D31</f>
        <v>1</v>
      </c>
      <c r="L12" s="1"/>
    </row>
    <row r="13" spans="1:12" ht="38.25" thickBot="1">
      <c r="A13" s="3"/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  <c r="I13" s="9" t="s">
        <v>9</v>
      </c>
      <c r="J13" s="9" t="s">
        <v>10</v>
      </c>
      <c r="K13" s="1" t="b">
        <f>E8&lt;=D32</f>
        <v>1</v>
      </c>
      <c r="L13" s="1"/>
    </row>
    <row r="14" spans="1:12" ht="15.75" thickBot="1">
      <c r="A14" s="3" t="s">
        <v>13</v>
      </c>
      <c r="B14" s="8">
        <v>1200</v>
      </c>
      <c r="C14" s="8">
        <v>7800</v>
      </c>
      <c r="D14" s="8">
        <v>2000</v>
      </c>
      <c r="E14" s="8">
        <v>400</v>
      </c>
      <c r="F14" s="8">
        <v>650</v>
      </c>
      <c r="G14" s="8">
        <v>1500</v>
      </c>
      <c r="H14" s="8">
        <v>600</v>
      </c>
      <c r="I14" s="8">
        <v>3000</v>
      </c>
      <c r="J14" s="8">
        <v>900</v>
      </c>
      <c r="K14" s="1" t="b">
        <f>E9&lt;=D33</f>
        <v>1</v>
      </c>
      <c r="L14" s="1"/>
    </row>
    <row r="15" spans="1:12" ht="15.75" thickBot="1">
      <c r="A15" s="3" t="s">
        <v>15</v>
      </c>
      <c r="B15" s="8">
        <v>160</v>
      </c>
      <c r="C15" s="8">
        <v>0</v>
      </c>
      <c r="D15" s="8">
        <v>70</v>
      </c>
      <c r="E15" s="8">
        <v>0</v>
      </c>
      <c r="F15" s="8">
        <v>140</v>
      </c>
      <c r="G15" s="8">
        <v>110</v>
      </c>
      <c r="H15" s="8">
        <v>50</v>
      </c>
      <c r="I15" s="8">
        <v>300</v>
      </c>
      <c r="J15" s="8">
        <v>17</v>
      </c>
      <c r="K15" s="1" t="b">
        <f>B31&gt;=20</f>
        <v>1</v>
      </c>
      <c r="L15" s="1">
        <v>20</v>
      </c>
    </row>
    <row r="16" spans="1:12" ht="15.75" thickBot="1">
      <c r="A16" s="3" t="s">
        <v>17</v>
      </c>
      <c r="B16" s="8">
        <v>25</v>
      </c>
      <c r="C16" s="8">
        <v>0</v>
      </c>
      <c r="D16" s="8">
        <v>20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12</v>
      </c>
      <c r="K16" s="1" t="b">
        <f>B34&lt;=300</f>
        <v>1</v>
      </c>
      <c r="L16" s="1">
        <v>300</v>
      </c>
    </row>
    <row r="17" spans="1:12" ht="15.75" thickBot="1">
      <c r="A17" s="3" t="s">
        <v>19</v>
      </c>
      <c r="B17" s="8">
        <v>0</v>
      </c>
      <c r="C17" s="8">
        <v>0</v>
      </c>
      <c r="D17" s="8">
        <v>250</v>
      </c>
      <c r="E17" s="8">
        <v>0</v>
      </c>
      <c r="F17" s="8">
        <v>0</v>
      </c>
      <c r="G17" s="8">
        <v>0</v>
      </c>
      <c r="H17" s="8">
        <v>1200</v>
      </c>
      <c r="I17" s="8">
        <v>8000</v>
      </c>
      <c r="J17" s="8">
        <v>100</v>
      </c>
      <c r="K17" s="1" t="b">
        <f>B30&gt;=50</f>
        <v>1</v>
      </c>
      <c r="L17" s="1">
        <v>50</v>
      </c>
    </row>
    <row r="18" spans="1:12" ht="15.75" thickBot="1">
      <c r="A18" s="3" t="s">
        <v>24</v>
      </c>
      <c r="B18" s="8">
        <v>0.1</v>
      </c>
      <c r="C18" s="8">
        <v>6</v>
      </c>
      <c r="D18" s="8">
        <v>0</v>
      </c>
      <c r="E18" s="8">
        <v>90</v>
      </c>
      <c r="F18" s="8">
        <v>0</v>
      </c>
      <c r="G18" s="8">
        <v>7</v>
      </c>
      <c r="H18" s="8">
        <v>0.5</v>
      </c>
      <c r="I18" s="8">
        <v>2</v>
      </c>
      <c r="J18" s="8">
        <v>0</v>
      </c>
      <c r="K18" s="1"/>
      <c r="L18" s="1"/>
    </row>
    <row r="19" spans="1:12" ht="15.75" thickBot="1">
      <c r="A19" s="3" t="s">
        <v>25</v>
      </c>
      <c r="B19" s="8">
        <v>2.5</v>
      </c>
      <c r="C19" s="8">
        <v>0</v>
      </c>
      <c r="D19" s="8">
        <v>2.6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1"/>
      <c r="L19" s="1"/>
    </row>
    <row r="20" spans="1:12" ht="15.75" thickBot="1">
      <c r="A20" s="3" t="s">
        <v>26</v>
      </c>
      <c r="B20" s="8">
        <v>2</v>
      </c>
      <c r="C20" s="8">
        <v>0</v>
      </c>
      <c r="D20" s="8">
        <v>1.3</v>
      </c>
      <c r="E20" s="8">
        <v>0</v>
      </c>
      <c r="F20" s="8">
        <v>2</v>
      </c>
      <c r="G20" s="8">
        <v>8</v>
      </c>
      <c r="H20" s="8">
        <v>1.9</v>
      </c>
      <c r="I20" s="8">
        <v>4.5</v>
      </c>
      <c r="J20" s="8">
        <v>0.5</v>
      </c>
      <c r="K20" s="1"/>
      <c r="L20" s="1"/>
    </row>
    <row r="21" spans="1:12" ht="15.75" thickBot="1">
      <c r="A21" s="3" t="s">
        <v>27</v>
      </c>
      <c r="B21" s="8">
        <v>20</v>
      </c>
      <c r="C21" s="8">
        <v>0</v>
      </c>
      <c r="D21" s="8">
        <v>4.5</v>
      </c>
      <c r="E21" s="8">
        <v>0</v>
      </c>
      <c r="F21" s="8">
        <v>50</v>
      </c>
      <c r="G21" s="8">
        <v>2</v>
      </c>
      <c r="H21" s="8">
        <v>0</v>
      </c>
      <c r="I21" s="8">
        <v>0</v>
      </c>
      <c r="J21" s="8">
        <v>9</v>
      </c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thickBot="1"/>
    <row r="25" spans="1:12" ht="38.25" thickBot="1">
      <c r="A25" s="11" t="s">
        <v>0</v>
      </c>
      <c r="B25" s="14" t="s">
        <v>30</v>
      </c>
      <c r="C25" s="9"/>
      <c r="D25" s="9" t="s">
        <v>11</v>
      </c>
    </row>
    <row r="26" spans="1:12" ht="19.5" thickBot="1">
      <c r="A26" s="9" t="s">
        <v>2</v>
      </c>
      <c r="B26" s="1">
        <v>50</v>
      </c>
      <c r="C26" s="9" t="s">
        <v>13</v>
      </c>
      <c r="D26" s="1">
        <f>(B26/1000)*B14+(B27/1000)*C14+(B28/1000)*D14+(B29/1000)*E14+(B30/1000)*F14+(B31/1000)*G14+(B32/1000)*H14+(B33/1000)*I14+(B34/1000)*J14</f>
        <v>2000.0000000000002</v>
      </c>
    </row>
    <row r="27" spans="1:12" ht="19.5" thickBot="1">
      <c r="A27" s="9" t="s">
        <v>3</v>
      </c>
      <c r="B27" s="1">
        <v>30</v>
      </c>
      <c r="C27" s="9" t="s">
        <v>15</v>
      </c>
      <c r="D27" s="1">
        <f>(B26/1000)*B15+(B27/1000)*C15+(B28/1000)*D15+(B29/1000)*E15+(B30/1000)*F15+(B31/1000)*G15+(B32/1000)*H15+(B33/1000)*I15+(B34/1000)*J15</f>
        <v>97.832527881040903</v>
      </c>
    </row>
    <row r="28" spans="1:12" ht="19.5" thickBot="1">
      <c r="A28" s="9" t="s">
        <v>4</v>
      </c>
      <c r="B28" s="1">
        <v>400</v>
      </c>
      <c r="C28" s="9" t="s">
        <v>17</v>
      </c>
      <c r="D28" s="1">
        <f>(B26/1000)*B16+(B27/1000)*C16+(B28/1000)*D16+(B29/1000)*E16+(B30/1000)*F16+(B31/1000)*G16+(B32/1000)*H16+(B33/1000)*I16+(B34/1000)*J16</f>
        <v>12.85</v>
      </c>
    </row>
    <row r="29" spans="1:12" ht="19.5" thickBot="1">
      <c r="A29" s="9" t="s">
        <v>5</v>
      </c>
      <c r="B29" s="1">
        <v>7.77416356877323</v>
      </c>
      <c r="C29" s="9" t="s">
        <v>19</v>
      </c>
      <c r="D29" s="1">
        <f>(B26/1000)*B17+(B27/1000)*C17+(B28/1000)*D17+(B29/1000)*E17+(B30/1000)*F17+(B31/1000)*G17+(B32/1000)*H17+(B33/1000)*I17+(B34/1000)*J17</f>
        <v>1270.7806691449819</v>
      </c>
    </row>
    <row r="30" spans="1:12" ht="19.5" thickBot="1">
      <c r="A30" s="9" t="s">
        <v>6</v>
      </c>
      <c r="B30" s="1">
        <v>50</v>
      </c>
      <c r="C30" s="9" t="s">
        <v>20</v>
      </c>
      <c r="D30" s="1">
        <f>(B26/1000)*B18+(B27/1000)*C18+(B28/1000)*D18+(B29/1000)*E18+(B30/1000)*F18+(B31/1000)*G18+(B32/1000)*H18+(B33/1000)*I18+(B34/1000)*J18</f>
        <v>1.5</v>
      </c>
    </row>
    <row r="31" spans="1:12" ht="19.5" thickBot="1">
      <c r="A31" s="9" t="s">
        <v>7</v>
      </c>
      <c r="B31" s="1">
        <v>20</v>
      </c>
      <c r="C31" s="9" t="s">
        <v>21</v>
      </c>
      <c r="D31" s="1">
        <f>(B26/1000)*B19+(B27/1000)*C19+(B28/1000)*D19+(B29/1000)*E19+(B30/1000)*F19+(B31/1000)*G19+(B32/1000)*H19+(B33/1000)*I19+(B34/1000)*J19</f>
        <v>1.165</v>
      </c>
    </row>
    <row r="32" spans="1:12" ht="19.5" thickBot="1">
      <c r="A32" s="9" t="s">
        <v>8</v>
      </c>
      <c r="B32" s="1">
        <v>950.65055762081818</v>
      </c>
      <c r="C32" s="9" t="s">
        <v>22</v>
      </c>
      <c r="D32" s="1">
        <f>(B26/1000)*B20+(B27/1000)*C20+(B28/1000)*D20+(B29/1000)*E20+(B30/1000)*F20+(B31/1000)*G20+(B32/1000)*H20+(B33/1000)*I20+(B34/1000)*J20</f>
        <v>2.8362360594795546</v>
      </c>
    </row>
    <row r="33" spans="1:4" ht="19.5" thickBot="1">
      <c r="A33" s="9" t="s">
        <v>9</v>
      </c>
      <c r="B33" s="1">
        <v>0</v>
      </c>
      <c r="C33" s="9" t="s">
        <v>23</v>
      </c>
      <c r="D33" s="1">
        <f>(B26/1000)*B21+(B27/1000)*C21+(B28/1000)*D21+(B29/1000)*E21+(B30/1000)*F21+(B31/1000)*G21+(B32/1000)*H21+(B33/1000)*I21+(B34/1000)*J21</f>
        <v>8.0399999999999991</v>
      </c>
    </row>
    <row r="34" spans="1:4" ht="19.5" thickBot="1">
      <c r="A34" s="9" t="s">
        <v>10</v>
      </c>
      <c r="B34" s="1">
        <v>300</v>
      </c>
    </row>
    <row r="35" spans="1:4" ht="18.75">
      <c r="A35" s="12" t="s">
        <v>29</v>
      </c>
      <c r="B35" s="1">
        <f>(B26/1000)*B2+(B27/1000)*B3+(B28/1000)*B4+(B29/1000)*B5+(B30/1000)*B6+(B31/1000)*B7+(B32/1000)*B8+(B33/1000)*B9+(B34/1000)*B10</f>
        <v>43.19623605947956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Author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2018-01-21T08:39:07Z</dcterms:created>
  <dcterms:modified xsi:type="dcterms:W3CDTF">2018-01-21T11:21:31Z</dcterms:modified>
</cp:coreProperties>
</file>